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3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7715" windowHeight="7740"/>
  </bookViews>
  <sheets>
    <sheet name="Feuil1" sheetId="1" r:id="rId1"/>
    <sheet name="Feuil2" sheetId="2" r:id="rId2"/>
    <sheet name="Feuil3" sheetId="3" r:id="rId3"/>
  </sheets>
  <externalReferences>
    <externalReference r:id="rId4"/>
    <externalReference r:id="rId5"/>
    <externalReference r:id="rId6"/>
  </externalReferences>
  <calcPr calcId="145621"/>
</workbook>
</file>

<file path=xl/calcChain.xml><?xml version="1.0" encoding="utf-8"?>
<calcChain xmlns="http://schemas.openxmlformats.org/spreadsheetml/2006/main">
  <c r="C3" i="1" l="1"/>
  <c r="C4" i="1" s="1"/>
  <c r="D3" i="1"/>
  <c r="E3" i="1"/>
  <c r="E4" i="1" s="1"/>
  <c r="F3" i="1"/>
  <c r="G3" i="1"/>
  <c r="G4" i="1" s="1"/>
  <c r="D4" i="1"/>
  <c r="F4" i="1"/>
  <c r="C5" i="1"/>
  <c r="C6" i="1" s="1"/>
  <c r="D5" i="1"/>
  <c r="E5" i="1"/>
  <c r="E6" i="1" s="1"/>
  <c r="F5" i="1"/>
  <c r="G5" i="1"/>
  <c r="G6" i="1" s="1"/>
  <c r="D6" i="1"/>
  <c r="F6" i="1"/>
  <c r="C7" i="1"/>
  <c r="C8" i="1" s="1"/>
  <c r="D7" i="1"/>
  <c r="E7" i="1"/>
  <c r="E8" i="1" s="1"/>
  <c r="F7" i="1"/>
  <c r="G7" i="1"/>
  <c r="G8" i="1" s="1"/>
  <c r="D8" i="1"/>
  <c r="F8" i="1"/>
  <c r="C9" i="1"/>
  <c r="C10" i="1" s="1"/>
  <c r="D9" i="1"/>
  <c r="E9" i="1"/>
  <c r="E10" i="1" s="1"/>
  <c r="F9" i="1"/>
  <c r="G9" i="1"/>
  <c r="G10" i="1" s="1"/>
  <c r="D10" i="1"/>
  <c r="F10" i="1"/>
  <c r="C11" i="1"/>
  <c r="C12" i="1" s="1"/>
  <c r="D11" i="1"/>
  <c r="E11" i="1"/>
  <c r="E12" i="1" s="1"/>
  <c r="F11" i="1"/>
  <c r="G11" i="1"/>
  <c r="G12" i="1" s="1"/>
  <c r="D12" i="1"/>
  <c r="F12" i="1"/>
  <c r="C13" i="1"/>
  <c r="C14" i="1" s="1"/>
  <c r="D13" i="1"/>
  <c r="E13" i="1"/>
  <c r="E14" i="1" s="1"/>
  <c r="F13" i="1"/>
  <c r="G13" i="1"/>
  <c r="G14" i="1" s="1"/>
  <c r="D14" i="1"/>
  <c r="F14" i="1"/>
  <c r="C15" i="1"/>
  <c r="C18" i="1" s="1"/>
  <c r="D15" i="1"/>
  <c r="E15" i="1"/>
  <c r="E18" i="1" s="1"/>
  <c r="F15" i="1"/>
  <c r="G15" i="1"/>
  <c r="G18" i="1" s="1"/>
  <c r="C16" i="1"/>
  <c r="D16" i="1"/>
  <c r="E16" i="1"/>
  <c r="F16" i="1"/>
  <c r="G16" i="1"/>
  <c r="C17" i="1"/>
  <c r="D17" i="1"/>
  <c r="E17" i="1"/>
  <c r="F17" i="1"/>
  <c r="G17" i="1"/>
  <c r="D18" i="1"/>
  <c r="F18" i="1"/>
  <c r="C20" i="1"/>
  <c r="C23" i="1" s="1"/>
  <c r="D20" i="1"/>
  <c r="E20" i="1"/>
  <c r="E23" i="1" s="1"/>
  <c r="F20" i="1"/>
  <c r="G20" i="1"/>
  <c r="G23" i="1" s="1"/>
  <c r="C21" i="1"/>
  <c r="D21" i="1"/>
  <c r="E21" i="1"/>
  <c r="F21" i="1"/>
  <c r="G21" i="1"/>
  <c r="C22" i="1"/>
  <c r="D22" i="1"/>
  <c r="E22" i="1"/>
  <c r="F22" i="1"/>
  <c r="G22" i="1"/>
  <c r="D23" i="1"/>
  <c r="F23" i="1"/>
  <c r="C24" i="1"/>
  <c r="C27" i="1" s="1"/>
  <c r="D24" i="1"/>
  <c r="E24" i="1"/>
  <c r="E27" i="1" s="1"/>
  <c r="F24" i="1"/>
  <c r="G24" i="1"/>
  <c r="G27" i="1" s="1"/>
  <c r="C25" i="1"/>
  <c r="D25" i="1"/>
  <c r="E25" i="1"/>
  <c r="F25" i="1"/>
  <c r="G25" i="1"/>
  <c r="C26" i="1"/>
  <c r="D26" i="1"/>
  <c r="E26" i="1"/>
  <c r="F26" i="1"/>
  <c r="G26" i="1"/>
  <c r="D27" i="1"/>
  <c r="F27" i="1"/>
  <c r="C28" i="1"/>
  <c r="C31" i="1" s="1"/>
  <c r="D28" i="1"/>
  <c r="E28" i="1"/>
  <c r="E31" i="1" s="1"/>
  <c r="F28" i="1"/>
  <c r="G28" i="1"/>
  <c r="G31" i="1" s="1"/>
  <c r="C29" i="1"/>
  <c r="D29" i="1"/>
  <c r="E29" i="1"/>
  <c r="F29" i="1"/>
  <c r="G29" i="1"/>
  <c r="C30" i="1"/>
  <c r="D30" i="1"/>
  <c r="E30" i="1"/>
  <c r="F30" i="1"/>
  <c r="G30" i="1"/>
  <c r="D31" i="1"/>
  <c r="F31" i="1"/>
  <c r="C32" i="1"/>
  <c r="C35" i="1" s="1"/>
  <c r="D32" i="1"/>
  <c r="E32" i="1"/>
  <c r="E35" i="1" s="1"/>
  <c r="F32" i="1"/>
  <c r="G32" i="1"/>
  <c r="G35" i="1" s="1"/>
  <c r="C33" i="1"/>
  <c r="D33" i="1"/>
  <c r="E33" i="1"/>
  <c r="F33" i="1"/>
  <c r="G33" i="1"/>
  <c r="C34" i="1"/>
  <c r="D34" i="1"/>
  <c r="E34" i="1"/>
  <c r="F34" i="1"/>
  <c r="G34" i="1"/>
  <c r="D35" i="1"/>
  <c r="F35" i="1"/>
  <c r="C36" i="1"/>
  <c r="C39" i="1" s="1"/>
  <c r="D36" i="1"/>
  <c r="E36" i="1"/>
  <c r="E39" i="1" s="1"/>
  <c r="F36" i="1"/>
  <c r="G36" i="1"/>
  <c r="G39" i="1" s="1"/>
  <c r="C37" i="1"/>
  <c r="D37" i="1"/>
  <c r="E37" i="1"/>
  <c r="F37" i="1"/>
  <c r="G37" i="1"/>
  <c r="C38" i="1"/>
  <c r="D38" i="1"/>
  <c r="E38" i="1"/>
  <c r="F38" i="1"/>
  <c r="G38" i="1"/>
  <c r="D39" i="1"/>
  <c r="F39" i="1"/>
</calcChain>
</file>

<file path=xl/sharedStrings.xml><?xml version="1.0" encoding="utf-8"?>
<sst xmlns="http://schemas.openxmlformats.org/spreadsheetml/2006/main" count="43" uniqueCount="22">
  <si>
    <t>Trimestre 1</t>
  </si>
  <si>
    <t>Trimestre 2</t>
  </si>
  <si>
    <t>Trimestre 3</t>
  </si>
  <si>
    <t>Trimestre 4</t>
  </si>
  <si>
    <t>Total</t>
  </si>
  <si>
    <t>Revenus</t>
  </si>
  <si>
    <t>Ventes d'actions</t>
  </si>
  <si>
    <t>Ventes de biens corporatifs</t>
  </si>
  <si>
    <t>Ventes de produits</t>
  </si>
  <si>
    <t>Ventes de services</t>
  </si>
  <si>
    <t>Ventes d'équipement</t>
  </si>
  <si>
    <t>Retour de matériel</t>
  </si>
  <si>
    <t>Revenus totaux</t>
  </si>
  <si>
    <t>Dépenses</t>
  </si>
  <si>
    <t>Salaires</t>
  </si>
  <si>
    <t>Frais d'opération</t>
  </si>
  <si>
    <t>Équipement</t>
  </si>
  <si>
    <t>Dépenses totales</t>
  </si>
  <si>
    <t>Profit ou perte au total</t>
  </si>
  <si>
    <t>Comptabilité</t>
  </si>
  <si>
    <t>Marketing</t>
  </si>
  <si>
    <t>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</si>
</sst>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)\ _$_ ;_ * \(#,##0\)\ _$_ ;_ * &quot;-&quot;??_)\ _$_ ;_ @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thalie/Dropbox/FNB/Capsules%20formatives/Exercices/Comptabilit&#23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thalie/Dropbox/FNB/Capsules%20formatives/Exercices/Marketin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thalie/Dropbox/FNB/Capsules%20formatives/Exercices/Produ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abilité"/>
    </sheetNames>
    <sheetDataSet>
      <sheetData sheetId="0">
        <row r="3">
          <cell r="B3">
            <v>45838</v>
          </cell>
          <cell r="C3">
            <v>4472</v>
          </cell>
          <cell r="D3">
            <v>33692</v>
          </cell>
          <cell r="E3">
            <v>3007</v>
          </cell>
          <cell r="F3">
            <v>87009</v>
          </cell>
        </row>
        <row r="4">
          <cell r="B4">
            <v>40000</v>
          </cell>
          <cell r="C4">
            <v>66000</v>
          </cell>
          <cell r="D4">
            <v>0</v>
          </cell>
          <cell r="E4">
            <v>125000</v>
          </cell>
          <cell r="F4">
            <v>231000</v>
          </cell>
        </row>
        <row r="5">
          <cell r="B5">
            <v>85838</v>
          </cell>
          <cell r="C5">
            <v>70472</v>
          </cell>
          <cell r="D5">
            <v>33692</v>
          </cell>
          <cell r="E5">
            <v>128007</v>
          </cell>
          <cell r="F5">
            <v>318009</v>
          </cell>
        </row>
        <row r="7">
          <cell r="B7">
            <v>123793</v>
          </cell>
          <cell r="C7">
            <v>114119</v>
          </cell>
          <cell r="D7">
            <v>106029</v>
          </cell>
          <cell r="E7">
            <v>174333</v>
          </cell>
          <cell r="F7">
            <v>518274</v>
          </cell>
        </row>
        <row r="8">
          <cell r="B8">
            <v>12975</v>
          </cell>
          <cell r="C8">
            <v>24671</v>
          </cell>
          <cell r="D8">
            <v>23732</v>
          </cell>
          <cell r="E8">
            <v>17600</v>
          </cell>
          <cell r="F8">
            <v>78978</v>
          </cell>
        </row>
        <row r="9">
          <cell r="B9">
            <v>30854</v>
          </cell>
          <cell r="C9">
            <v>27123</v>
          </cell>
          <cell r="D9">
            <v>36065</v>
          </cell>
          <cell r="E9">
            <v>46817</v>
          </cell>
          <cell r="F9">
            <v>140859</v>
          </cell>
        </row>
        <row r="10">
          <cell r="B10">
            <v>167622</v>
          </cell>
          <cell r="C10">
            <v>165913</v>
          </cell>
          <cell r="D10">
            <v>165826</v>
          </cell>
          <cell r="E10">
            <v>238750</v>
          </cell>
          <cell r="F10">
            <v>738111</v>
          </cell>
        </row>
        <row r="11">
          <cell r="B11">
            <v>-81784</v>
          </cell>
          <cell r="C11">
            <v>-95441</v>
          </cell>
          <cell r="D11">
            <v>-132134</v>
          </cell>
          <cell r="E11">
            <v>-110743</v>
          </cell>
          <cell r="F11">
            <v>-420102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ing"/>
    </sheetNames>
    <sheetDataSet>
      <sheetData sheetId="0">
        <row r="3">
          <cell r="B3">
            <v>345000</v>
          </cell>
          <cell r="C3">
            <v>576000</v>
          </cell>
          <cell r="D3">
            <v>489333</v>
          </cell>
          <cell r="E3">
            <v>623037</v>
          </cell>
          <cell r="F3">
            <v>2033370</v>
          </cell>
        </row>
        <row r="4">
          <cell r="B4">
            <v>233029</v>
          </cell>
          <cell r="C4">
            <v>245971</v>
          </cell>
          <cell r="D4">
            <v>355000</v>
          </cell>
          <cell r="E4">
            <v>429005</v>
          </cell>
          <cell r="F4">
            <v>1263005</v>
          </cell>
        </row>
        <row r="5">
          <cell r="B5">
            <v>578029</v>
          </cell>
          <cell r="C5">
            <v>821971</v>
          </cell>
          <cell r="D5">
            <v>844333</v>
          </cell>
          <cell r="E5">
            <v>1052042</v>
          </cell>
          <cell r="F5">
            <v>3296375</v>
          </cell>
        </row>
        <row r="7">
          <cell r="B7">
            <v>200767</v>
          </cell>
          <cell r="C7">
            <v>209895</v>
          </cell>
          <cell r="D7">
            <v>203734</v>
          </cell>
          <cell r="E7">
            <v>207059</v>
          </cell>
          <cell r="F7">
            <v>821455</v>
          </cell>
        </row>
        <row r="8">
          <cell r="B8">
            <v>19864</v>
          </cell>
          <cell r="C8">
            <v>31241</v>
          </cell>
          <cell r="D8">
            <v>23888</v>
          </cell>
          <cell r="E8">
            <v>46536</v>
          </cell>
          <cell r="F8">
            <v>121529</v>
          </cell>
        </row>
        <row r="9">
          <cell r="B9">
            <v>61708</v>
          </cell>
          <cell r="C9">
            <v>54246</v>
          </cell>
          <cell r="D9">
            <v>72130</v>
          </cell>
          <cell r="E9">
            <v>93634</v>
          </cell>
          <cell r="F9">
            <v>281718</v>
          </cell>
        </row>
        <row r="10">
          <cell r="B10">
            <v>282339</v>
          </cell>
          <cell r="C10">
            <v>295382</v>
          </cell>
          <cell r="D10">
            <v>299752</v>
          </cell>
          <cell r="E10">
            <v>347229</v>
          </cell>
          <cell r="F10">
            <v>1224702</v>
          </cell>
        </row>
        <row r="11">
          <cell r="B11">
            <v>295690</v>
          </cell>
          <cell r="C11">
            <v>526589</v>
          </cell>
          <cell r="D11">
            <v>544581</v>
          </cell>
          <cell r="E11">
            <v>704813</v>
          </cell>
          <cell r="F11">
            <v>2071673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ion"/>
    </sheetNames>
    <sheetDataSet>
      <sheetData sheetId="0">
        <row r="3">
          <cell r="B3">
            <v>0</v>
          </cell>
          <cell r="C3">
            <v>0</v>
          </cell>
          <cell r="D3">
            <v>108000</v>
          </cell>
          <cell r="E3">
            <v>72000</v>
          </cell>
          <cell r="F3">
            <v>180000</v>
          </cell>
        </row>
        <row r="4">
          <cell r="B4">
            <v>35125</v>
          </cell>
          <cell r="C4">
            <v>12000</v>
          </cell>
          <cell r="D4">
            <v>0</v>
          </cell>
          <cell r="E4">
            <v>45874</v>
          </cell>
          <cell r="F4">
            <v>92999</v>
          </cell>
        </row>
        <row r="5">
          <cell r="B5">
            <v>35125</v>
          </cell>
          <cell r="C5">
            <v>12000</v>
          </cell>
          <cell r="D5">
            <v>108000</v>
          </cell>
          <cell r="E5">
            <v>117874</v>
          </cell>
          <cell r="F5">
            <v>272999</v>
          </cell>
        </row>
        <row r="7">
          <cell r="B7">
            <v>100384</v>
          </cell>
          <cell r="C7">
            <v>104948</v>
          </cell>
          <cell r="D7">
            <v>101867</v>
          </cell>
          <cell r="E7">
            <v>103530</v>
          </cell>
          <cell r="F7">
            <v>410729</v>
          </cell>
        </row>
        <row r="8">
          <cell r="B8">
            <v>203242</v>
          </cell>
          <cell r="C8">
            <v>185028</v>
          </cell>
          <cell r="D8">
            <v>328187</v>
          </cell>
          <cell r="E8">
            <v>417499</v>
          </cell>
          <cell r="F8">
            <v>1133956</v>
          </cell>
        </row>
        <row r="9">
          <cell r="B9">
            <v>123416</v>
          </cell>
          <cell r="C9">
            <v>108492</v>
          </cell>
          <cell r="D9">
            <v>144260</v>
          </cell>
          <cell r="E9">
            <v>187268</v>
          </cell>
          <cell r="F9">
            <v>563436</v>
          </cell>
        </row>
        <row r="10">
          <cell r="B10">
            <v>427042</v>
          </cell>
          <cell r="C10">
            <v>398468</v>
          </cell>
          <cell r="D10">
            <v>574314</v>
          </cell>
          <cell r="E10">
            <v>708297</v>
          </cell>
          <cell r="F10">
            <v>2108121</v>
          </cell>
        </row>
        <row r="11">
          <cell r="B11">
            <v>-391917</v>
          </cell>
          <cell r="C11">
            <v>-386468</v>
          </cell>
          <cell r="D11">
            <v>-466314</v>
          </cell>
          <cell r="E11">
            <v>-590423</v>
          </cell>
          <cell r="F11">
            <v>-1835122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externalLinkPath" Target="/Users/Nathalie/Dropbox/FNB/Capsules%20formatives/Exercices/Production.xlsx" TargetMode="External"/><Relationship Id="rId2" Type="http://schemas.openxmlformats.org/officeDocument/2006/relationships/externalLinkPath" Target="/Users/Nathalie/Dropbox/FNB/Capsules%20formatives/Exercices/Marketing.xlsx" TargetMode="External"/><Relationship Id="rId1" Type="http://schemas.openxmlformats.org/officeDocument/2006/relationships/externalLinkPath" Target="/Users/Nathalie/Dropbox/FNB/Capsules%20formatives/Exercices/Comptabilit&#233;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C3" sqref="C3"/>
    </sheetView>
  </sheetViews>
  <sheetFormatPr baseColWidth="10" defaultRowHeight="15" outlineLevelRow="1" x14ac:dyDescent="0.25"/>
  <cols>
    <col min="1" max="1" width="2.85546875" customWidth="1"/>
    <col min="2" max="2" width="24.42578125" customWidth="1"/>
    <col min="6" max="6" width="11.85546875" bestFit="1" customWidth="1"/>
    <col min="7" max="7" width="12.5703125" bestFit="1" customWidth="1"/>
  </cols>
  <sheetData>
    <row r="1" spans="1:7" x14ac:dyDescent="0.25">
      <c r="C1" t="s">
        <v>0</v>
      </c>
      <c r="D1" t="s">
        <v>1</v>
      </c>
      <c r="E1" t="s">
        <v>2</v>
      </c>
      <c r="F1" t="s">
        <v>3</v>
      </c>
      <c r="G1" t="s">
        <v>4</v>
      </c>
    </row>
    <row r="2" spans="1:7" x14ac:dyDescent="0.25">
      <c r="A2" t="s">
        <v>5</v>
      </c>
    </row>
    <row r="3" spans="1:7" outlineLevel="1" x14ac:dyDescent="0.25">
      <c r="B3" t="s">
        <v>19</v>
      </c>
      <c r="C3" s="1">
        <f>[1]Comptabilité!$B$3</f>
        <v>45838</v>
      </c>
      <c r="D3" s="1">
        <f>[1]Comptabilité!$C$3</f>
        <v>4472</v>
      </c>
      <c r="E3" s="1">
        <f>[1]Comptabilité!$D$3</f>
        <v>33692</v>
      </c>
      <c r="F3" s="1">
        <f>[1]Comptabilité!$E$3</f>
        <v>3007</v>
      </c>
      <c r="G3" s="1">
        <f>[1]Comptabilité!$F$3</f>
        <v>87009</v>
      </c>
    </row>
    <row r="4" spans="1:7" x14ac:dyDescent="0.25">
      <c r="A4" t="s">
        <v>6</v>
      </c>
      <c r="C4" s="1">
        <f>SUM(C3)</f>
        <v>45838</v>
      </c>
      <c r="D4" s="1">
        <f>SUM(D3)</f>
        <v>4472</v>
      </c>
      <c r="E4" s="1">
        <f>SUM(E3)</f>
        <v>33692</v>
      </c>
      <c r="F4" s="1">
        <f>SUM(F3)</f>
        <v>3007</v>
      </c>
      <c r="G4" s="1">
        <f>SUM(G3)</f>
        <v>87009</v>
      </c>
    </row>
    <row r="5" spans="1:7" outlineLevel="1" x14ac:dyDescent="0.25">
      <c r="B5" t="s">
        <v>19</v>
      </c>
      <c r="C5" s="1">
        <f>[1]Comptabilité!$B$4</f>
        <v>40000</v>
      </c>
      <c r="D5" s="1">
        <f>[1]Comptabilité!$C$4</f>
        <v>66000</v>
      </c>
      <c r="E5" s="1">
        <f>[1]Comptabilité!$D$4</f>
        <v>0</v>
      </c>
      <c r="F5" s="1">
        <f>[1]Comptabilité!$E$4</f>
        <v>125000</v>
      </c>
      <c r="G5" s="1">
        <f>[1]Comptabilité!$F$4</f>
        <v>231000</v>
      </c>
    </row>
    <row r="6" spans="1:7" x14ac:dyDescent="0.25">
      <c r="A6" t="s">
        <v>7</v>
      </c>
      <c r="C6" s="1">
        <f>SUM(C5)</f>
        <v>40000</v>
      </c>
      <c r="D6" s="1">
        <f>SUM(D5)</f>
        <v>66000</v>
      </c>
      <c r="E6" s="1">
        <f>SUM(E5)</f>
        <v>0</v>
      </c>
      <c r="F6" s="1">
        <f>SUM(F5)</f>
        <v>125000</v>
      </c>
      <c r="G6" s="1">
        <f>SUM(G5)</f>
        <v>231000</v>
      </c>
    </row>
    <row r="7" spans="1:7" outlineLevel="1" x14ac:dyDescent="0.25">
      <c r="B7" t="s">
        <v>20</v>
      </c>
      <c r="C7" s="1">
        <f>[2]Marketing!$B$3</f>
        <v>345000</v>
      </c>
      <c r="D7" s="1">
        <f>[2]Marketing!$C$3</f>
        <v>576000</v>
      </c>
      <c r="E7" s="1">
        <f>[2]Marketing!$D$3</f>
        <v>489333</v>
      </c>
      <c r="F7" s="1">
        <f>[2]Marketing!$E$3</f>
        <v>623037</v>
      </c>
      <c r="G7" s="1">
        <f>[2]Marketing!$F$3</f>
        <v>2033370</v>
      </c>
    </row>
    <row r="8" spans="1:7" x14ac:dyDescent="0.25">
      <c r="A8" t="s">
        <v>8</v>
      </c>
      <c r="C8" s="1">
        <f>SUM(C7)</f>
        <v>345000</v>
      </c>
      <c r="D8" s="1">
        <f>SUM(D7)</f>
        <v>576000</v>
      </c>
      <c r="E8" s="1">
        <f>SUM(E7)</f>
        <v>489333</v>
      </c>
      <c r="F8" s="1">
        <f>SUM(F7)</f>
        <v>623037</v>
      </c>
      <c r="G8" s="1">
        <f>SUM(G7)</f>
        <v>2033370</v>
      </c>
    </row>
    <row r="9" spans="1:7" outlineLevel="1" x14ac:dyDescent="0.25">
      <c r="B9" t="s">
        <v>20</v>
      </c>
      <c r="C9" s="1">
        <f>[2]Marketing!$B$4</f>
        <v>233029</v>
      </c>
      <c r="D9" s="1">
        <f>[2]Marketing!$C$4</f>
        <v>245971</v>
      </c>
      <c r="E9" s="1">
        <f>[2]Marketing!$D$4</f>
        <v>355000</v>
      </c>
      <c r="F9" s="1">
        <f>[2]Marketing!$E$4</f>
        <v>429005</v>
      </c>
      <c r="G9" s="1">
        <f>[2]Marketing!$F$4</f>
        <v>1263005</v>
      </c>
    </row>
    <row r="10" spans="1:7" x14ac:dyDescent="0.25">
      <c r="A10" t="s">
        <v>9</v>
      </c>
      <c r="C10" s="1">
        <f>SUM(C9)</f>
        <v>233029</v>
      </c>
      <c r="D10" s="1">
        <f>SUM(D9)</f>
        <v>245971</v>
      </c>
      <c r="E10" s="1">
        <f>SUM(E9)</f>
        <v>355000</v>
      </c>
      <c r="F10" s="1">
        <f>SUM(F9)</f>
        <v>429005</v>
      </c>
      <c r="G10" s="1">
        <f>SUM(G9)</f>
        <v>1263005</v>
      </c>
    </row>
    <row r="11" spans="1:7" outlineLevel="1" x14ac:dyDescent="0.25">
      <c r="B11" t="s">
        <v>21</v>
      </c>
      <c r="C11" s="1">
        <f>[3]Production!$B$3</f>
        <v>0</v>
      </c>
      <c r="D11" s="1">
        <f>[3]Production!$C$3</f>
        <v>0</v>
      </c>
      <c r="E11" s="1">
        <f>[3]Production!$D$3</f>
        <v>108000</v>
      </c>
      <c r="F11" s="1">
        <f>[3]Production!$E$3</f>
        <v>72000</v>
      </c>
      <c r="G11" s="1">
        <f>[3]Production!$F$3</f>
        <v>180000</v>
      </c>
    </row>
    <row r="12" spans="1:7" x14ac:dyDescent="0.25">
      <c r="A12" t="s">
        <v>10</v>
      </c>
      <c r="C12" s="1">
        <f>SUM(C11)</f>
        <v>0</v>
      </c>
      <c r="D12" s="1">
        <f>SUM(D11)</f>
        <v>0</v>
      </c>
      <c r="E12" s="1">
        <f>SUM(E11)</f>
        <v>108000</v>
      </c>
      <c r="F12" s="1">
        <f>SUM(F11)</f>
        <v>72000</v>
      </c>
      <c r="G12" s="1">
        <f>SUM(G11)</f>
        <v>180000</v>
      </c>
    </row>
    <row r="13" spans="1:7" outlineLevel="1" x14ac:dyDescent="0.25">
      <c r="B13" t="s">
        <v>21</v>
      </c>
      <c r="C13" s="1">
        <f>[3]Production!$B$4</f>
        <v>35125</v>
      </c>
      <c r="D13" s="1">
        <f>[3]Production!$C$4</f>
        <v>12000</v>
      </c>
      <c r="E13" s="1">
        <f>[3]Production!$D$4</f>
        <v>0</v>
      </c>
      <c r="F13" s="1">
        <f>[3]Production!$E$4</f>
        <v>45874</v>
      </c>
      <c r="G13" s="1">
        <f>[3]Production!$F$4</f>
        <v>92999</v>
      </c>
    </row>
    <row r="14" spans="1:7" x14ac:dyDescent="0.25">
      <c r="A14" t="s">
        <v>11</v>
      </c>
      <c r="C14" s="1">
        <f>SUM(C13)</f>
        <v>35125</v>
      </c>
      <c r="D14" s="1">
        <f>SUM(D13)</f>
        <v>12000</v>
      </c>
      <c r="E14" s="1">
        <f>SUM(E13)</f>
        <v>0</v>
      </c>
      <c r="F14" s="1">
        <f>SUM(F13)</f>
        <v>45874</v>
      </c>
      <c r="G14" s="1">
        <f>SUM(G13)</f>
        <v>92999</v>
      </c>
    </row>
    <row r="15" spans="1:7" outlineLevel="1" x14ac:dyDescent="0.25">
      <c r="B15" t="s">
        <v>19</v>
      </c>
      <c r="C15" s="1">
        <f>[1]Comptabilité!$B$5</f>
        <v>85838</v>
      </c>
      <c r="D15" s="1">
        <f>[1]Comptabilité!$C$5</f>
        <v>70472</v>
      </c>
      <c r="E15" s="1">
        <f>[1]Comptabilité!$D$5</f>
        <v>33692</v>
      </c>
      <c r="F15" s="1">
        <f>[1]Comptabilité!$E$5</f>
        <v>128007</v>
      </c>
      <c r="G15" s="1">
        <f>[1]Comptabilité!$F$5</f>
        <v>318009</v>
      </c>
    </row>
    <row r="16" spans="1:7" outlineLevel="1" x14ac:dyDescent="0.25">
      <c r="B16" t="s">
        <v>20</v>
      </c>
      <c r="C16" s="1">
        <f>[2]Marketing!$B$5</f>
        <v>578029</v>
      </c>
      <c r="D16" s="1">
        <f>[2]Marketing!$C$5</f>
        <v>821971</v>
      </c>
      <c r="E16" s="1">
        <f>[2]Marketing!$D$5</f>
        <v>844333</v>
      </c>
      <c r="F16" s="1">
        <f>[2]Marketing!$E$5</f>
        <v>1052042</v>
      </c>
      <c r="G16" s="1">
        <f>[2]Marketing!$F$5</f>
        <v>3296375</v>
      </c>
    </row>
    <row r="17" spans="1:7" outlineLevel="1" x14ac:dyDescent="0.25">
      <c r="B17" t="s">
        <v>21</v>
      </c>
      <c r="C17" s="1">
        <f>[3]Production!$B$5</f>
        <v>35125</v>
      </c>
      <c r="D17" s="1">
        <f>[3]Production!$C$5</f>
        <v>12000</v>
      </c>
      <c r="E17" s="1">
        <f>[3]Production!$D$5</f>
        <v>108000</v>
      </c>
      <c r="F17" s="1">
        <f>[3]Production!$E$5</f>
        <v>117874</v>
      </c>
      <c r="G17" s="1">
        <f>[3]Production!$F$5</f>
        <v>272999</v>
      </c>
    </row>
    <row r="18" spans="1:7" x14ac:dyDescent="0.25">
      <c r="A18" t="s">
        <v>12</v>
      </c>
      <c r="C18" s="1">
        <f>SUM(C15:C17)</f>
        <v>698992</v>
      </c>
      <c r="D18" s="1">
        <f>SUM(D15:D17)</f>
        <v>904443</v>
      </c>
      <c r="E18" s="1">
        <f>SUM(E15:E17)</f>
        <v>986025</v>
      </c>
      <c r="F18" s="1">
        <f>SUM(F15:F17)</f>
        <v>1297923</v>
      </c>
      <c r="G18" s="1">
        <f>SUM(G15:G17)</f>
        <v>3887383</v>
      </c>
    </row>
    <row r="19" spans="1:7" x14ac:dyDescent="0.25">
      <c r="A19" t="s">
        <v>13</v>
      </c>
    </row>
    <row r="20" spans="1:7" outlineLevel="1" x14ac:dyDescent="0.25">
      <c r="B20" t="s">
        <v>19</v>
      </c>
      <c r="C20" s="1">
        <f>[1]Comptabilité!$B$7</f>
        <v>123793</v>
      </c>
      <c r="D20" s="1">
        <f>[1]Comptabilité!$C$7</f>
        <v>114119</v>
      </c>
      <c r="E20" s="1">
        <f>[1]Comptabilité!$D$7</f>
        <v>106029</v>
      </c>
      <c r="F20" s="1">
        <f>[1]Comptabilité!$E$7</f>
        <v>174333</v>
      </c>
      <c r="G20" s="1">
        <f>[1]Comptabilité!$F$7</f>
        <v>518274</v>
      </c>
    </row>
    <row r="21" spans="1:7" outlineLevel="1" x14ac:dyDescent="0.25">
      <c r="B21" t="s">
        <v>20</v>
      </c>
      <c r="C21" s="1">
        <f>[2]Marketing!$B$7</f>
        <v>200767</v>
      </c>
      <c r="D21" s="1">
        <f>[2]Marketing!$C$7</f>
        <v>209895</v>
      </c>
      <c r="E21" s="1">
        <f>[2]Marketing!$D$7</f>
        <v>203734</v>
      </c>
      <c r="F21" s="1">
        <f>[2]Marketing!$E$7</f>
        <v>207059</v>
      </c>
      <c r="G21" s="1">
        <f>[2]Marketing!$F$7</f>
        <v>821455</v>
      </c>
    </row>
    <row r="22" spans="1:7" outlineLevel="1" x14ac:dyDescent="0.25">
      <c r="B22" t="s">
        <v>21</v>
      </c>
      <c r="C22" s="1">
        <f>[3]Production!$B$7</f>
        <v>100384</v>
      </c>
      <c r="D22" s="1">
        <f>[3]Production!$C$7</f>
        <v>104948</v>
      </c>
      <c r="E22" s="1">
        <f>[3]Production!$D$7</f>
        <v>101867</v>
      </c>
      <c r="F22" s="1">
        <f>[3]Production!$E$7</f>
        <v>103530</v>
      </c>
      <c r="G22" s="1">
        <f>[3]Production!$F$7</f>
        <v>410729</v>
      </c>
    </row>
    <row r="23" spans="1:7" x14ac:dyDescent="0.25">
      <c r="A23" t="s">
        <v>14</v>
      </c>
      <c r="C23" s="1">
        <f>SUM(C20:C22)</f>
        <v>424944</v>
      </c>
      <c r="D23" s="1">
        <f>SUM(D20:D22)</f>
        <v>428962</v>
      </c>
      <c r="E23" s="1">
        <f>SUM(E20:E22)</f>
        <v>411630</v>
      </c>
      <c r="F23" s="1">
        <f>SUM(F20:F22)</f>
        <v>484922</v>
      </c>
      <c r="G23" s="1">
        <f>SUM(G20:G22)</f>
        <v>1750458</v>
      </c>
    </row>
    <row r="24" spans="1:7" outlineLevel="1" x14ac:dyDescent="0.25">
      <c r="B24" t="s">
        <v>19</v>
      </c>
      <c r="C24" s="1">
        <f>[1]Comptabilité!$B$8</f>
        <v>12975</v>
      </c>
      <c r="D24" s="1">
        <f>[1]Comptabilité!$C$8</f>
        <v>24671</v>
      </c>
      <c r="E24" s="1">
        <f>[1]Comptabilité!$D$8</f>
        <v>23732</v>
      </c>
      <c r="F24" s="1">
        <f>[1]Comptabilité!$E$8</f>
        <v>17600</v>
      </c>
      <c r="G24" s="1">
        <f>[1]Comptabilité!$F$8</f>
        <v>78978</v>
      </c>
    </row>
    <row r="25" spans="1:7" outlineLevel="1" x14ac:dyDescent="0.25">
      <c r="B25" t="s">
        <v>20</v>
      </c>
      <c r="C25" s="1">
        <f>[2]Marketing!$B$8</f>
        <v>19864</v>
      </c>
      <c r="D25" s="1">
        <f>[2]Marketing!$C$8</f>
        <v>31241</v>
      </c>
      <c r="E25" s="1">
        <f>[2]Marketing!$D$8</f>
        <v>23888</v>
      </c>
      <c r="F25" s="1">
        <f>[2]Marketing!$E$8</f>
        <v>46536</v>
      </c>
      <c r="G25" s="1">
        <f>[2]Marketing!$F$8</f>
        <v>121529</v>
      </c>
    </row>
    <row r="26" spans="1:7" outlineLevel="1" x14ac:dyDescent="0.25">
      <c r="B26" t="s">
        <v>21</v>
      </c>
      <c r="C26" s="1">
        <f>[3]Production!$B$8</f>
        <v>203242</v>
      </c>
      <c r="D26" s="1">
        <f>[3]Production!$C$8</f>
        <v>185028</v>
      </c>
      <c r="E26" s="1">
        <f>[3]Production!$D$8</f>
        <v>328187</v>
      </c>
      <c r="F26" s="1">
        <f>[3]Production!$E$8</f>
        <v>417499</v>
      </c>
      <c r="G26" s="1">
        <f>[3]Production!$F$8</f>
        <v>1133956</v>
      </c>
    </row>
    <row r="27" spans="1:7" x14ac:dyDescent="0.25">
      <c r="A27" t="s">
        <v>15</v>
      </c>
      <c r="C27" s="1">
        <f>SUM(C24:C26)</f>
        <v>236081</v>
      </c>
      <c r="D27" s="1">
        <f>SUM(D24:D26)</f>
        <v>240940</v>
      </c>
      <c r="E27" s="1">
        <f>SUM(E24:E26)</f>
        <v>375807</v>
      </c>
      <c r="F27" s="1">
        <f>SUM(F24:F26)</f>
        <v>481635</v>
      </c>
      <c r="G27" s="1">
        <f>SUM(G24:G26)</f>
        <v>1334463</v>
      </c>
    </row>
    <row r="28" spans="1:7" outlineLevel="1" x14ac:dyDescent="0.25">
      <c r="B28" t="s">
        <v>19</v>
      </c>
      <c r="C28" s="1">
        <f>[1]Comptabilité!$B$9</f>
        <v>30854</v>
      </c>
      <c r="D28" s="1">
        <f>[1]Comptabilité!$C$9</f>
        <v>27123</v>
      </c>
      <c r="E28" s="1">
        <f>[1]Comptabilité!$D$9</f>
        <v>36065</v>
      </c>
      <c r="F28" s="1">
        <f>[1]Comptabilité!$E$9</f>
        <v>46817</v>
      </c>
      <c r="G28" s="1">
        <f>[1]Comptabilité!$F$9</f>
        <v>140859</v>
      </c>
    </row>
    <row r="29" spans="1:7" outlineLevel="1" x14ac:dyDescent="0.25">
      <c r="B29" t="s">
        <v>20</v>
      </c>
      <c r="C29" s="1">
        <f>[2]Marketing!$B$9</f>
        <v>61708</v>
      </c>
      <c r="D29" s="1">
        <f>[2]Marketing!$C$9</f>
        <v>54246</v>
      </c>
      <c r="E29" s="1">
        <f>[2]Marketing!$D$9</f>
        <v>72130</v>
      </c>
      <c r="F29" s="1">
        <f>[2]Marketing!$E$9</f>
        <v>93634</v>
      </c>
      <c r="G29" s="1">
        <f>[2]Marketing!$F$9</f>
        <v>281718</v>
      </c>
    </row>
    <row r="30" spans="1:7" outlineLevel="1" x14ac:dyDescent="0.25">
      <c r="B30" t="s">
        <v>21</v>
      </c>
      <c r="C30" s="1">
        <f>[3]Production!$B$9</f>
        <v>123416</v>
      </c>
      <c r="D30" s="1">
        <f>[3]Production!$C$9</f>
        <v>108492</v>
      </c>
      <c r="E30" s="1">
        <f>[3]Production!$D$9</f>
        <v>144260</v>
      </c>
      <c r="F30" s="1">
        <f>[3]Production!$E$9</f>
        <v>187268</v>
      </c>
      <c r="G30" s="1">
        <f>[3]Production!$F$9</f>
        <v>563436</v>
      </c>
    </row>
    <row r="31" spans="1:7" x14ac:dyDescent="0.25">
      <c r="A31" t="s">
        <v>16</v>
      </c>
      <c r="C31" s="1">
        <f>SUM(C28:C30)</f>
        <v>215978</v>
      </c>
      <c r="D31" s="1">
        <f>SUM(D28:D30)</f>
        <v>189861</v>
      </c>
      <c r="E31" s="1">
        <f>SUM(E28:E30)</f>
        <v>252455</v>
      </c>
      <c r="F31" s="1">
        <f>SUM(F28:F30)</f>
        <v>327719</v>
      </c>
      <c r="G31" s="1">
        <f>SUM(G28:G30)</f>
        <v>986013</v>
      </c>
    </row>
    <row r="32" spans="1:7" outlineLevel="1" x14ac:dyDescent="0.25">
      <c r="B32" t="s">
        <v>19</v>
      </c>
      <c r="C32" s="1">
        <f>[1]Comptabilité!$B$10</f>
        <v>167622</v>
      </c>
      <c r="D32" s="1">
        <f>[1]Comptabilité!$C$10</f>
        <v>165913</v>
      </c>
      <c r="E32" s="1">
        <f>[1]Comptabilité!$D$10</f>
        <v>165826</v>
      </c>
      <c r="F32" s="1">
        <f>[1]Comptabilité!$E$10</f>
        <v>238750</v>
      </c>
      <c r="G32" s="1">
        <f>[1]Comptabilité!$F$10</f>
        <v>738111</v>
      </c>
    </row>
    <row r="33" spans="1:7" outlineLevel="1" x14ac:dyDescent="0.25">
      <c r="B33" t="s">
        <v>20</v>
      </c>
      <c r="C33" s="1">
        <f>[2]Marketing!$B$10</f>
        <v>282339</v>
      </c>
      <c r="D33" s="1">
        <f>[2]Marketing!$C$10</f>
        <v>295382</v>
      </c>
      <c r="E33" s="1">
        <f>[2]Marketing!$D$10</f>
        <v>299752</v>
      </c>
      <c r="F33" s="1">
        <f>[2]Marketing!$E$10</f>
        <v>347229</v>
      </c>
      <c r="G33" s="1">
        <f>[2]Marketing!$F$10</f>
        <v>1224702</v>
      </c>
    </row>
    <row r="34" spans="1:7" outlineLevel="1" x14ac:dyDescent="0.25">
      <c r="B34" t="s">
        <v>21</v>
      </c>
      <c r="C34" s="1">
        <f>[3]Production!$B$10</f>
        <v>427042</v>
      </c>
      <c r="D34" s="1">
        <f>[3]Production!$C$10</f>
        <v>398468</v>
      </c>
      <c r="E34" s="1">
        <f>[3]Production!$D$10</f>
        <v>574314</v>
      </c>
      <c r="F34" s="1">
        <f>[3]Production!$E$10</f>
        <v>708297</v>
      </c>
      <c r="G34" s="1">
        <f>[3]Production!$F$10</f>
        <v>2108121</v>
      </c>
    </row>
    <row r="35" spans="1:7" x14ac:dyDescent="0.25">
      <c r="A35" t="s">
        <v>17</v>
      </c>
      <c r="C35" s="1">
        <f>SUM(C32:C34)</f>
        <v>877003</v>
      </c>
      <c r="D35" s="1">
        <f>SUM(D32:D34)</f>
        <v>859763</v>
      </c>
      <c r="E35" s="1">
        <f>SUM(E32:E34)</f>
        <v>1039892</v>
      </c>
      <c r="F35" s="1">
        <f>SUM(F32:F34)</f>
        <v>1294276</v>
      </c>
      <c r="G35" s="1">
        <f>SUM(G32:G34)</f>
        <v>4070934</v>
      </c>
    </row>
    <row r="36" spans="1:7" outlineLevel="1" x14ac:dyDescent="0.25">
      <c r="B36" t="s">
        <v>19</v>
      </c>
      <c r="C36" s="1">
        <f>[1]Comptabilité!$B$11</f>
        <v>-81784</v>
      </c>
      <c r="D36" s="1">
        <f>[1]Comptabilité!$C$11</f>
        <v>-95441</v>
      </c>
      <c r="E36" s="1">
        <f>[1]Comptabilité!$D$11</f>
        <v>-132134</v>
      </c>
      <c r="F36" s="1">
        <f>[1]Comptabilité!$E$11</f>
        <v>-110743</v>
      </c>
      <c r="G36" s="1">
        <f>[1]Comptabilité!$F$11</f>
        <v>-420102</v>
      </c>
    </row>
    <row r="37" spans="1:7" outlineLevel="1" x14ac:dyDescent="0.25">
      <c r="B37" t="s">
        <v>20</v>
      </c>
      <c r="C37" s="1">
        <f>[2]Marketing!$B$11</f>
        <v>295690</v>
      </c>
      <c r="D37" s="1">
        <f>[2]Marketing!$C$11</f>
        <v>526589</v>
      </c>
      <c r="E37" s="1">
        <f>[2]Marketing!$D$11</f>
        <v>544581</v>
      </c>
      <c r="F37" s="1">
        <f>[2]Marketing!$E$11</f>
        <v>704813</v>
      </c>
      <c r="G37" s="1">
        <f>[2]Marketing!$F$11</f>
        <v>2071673</v>
      </c>
    </row>
    <row r="38" spans="1:7" outlineLevel="1" x14ac:dyDescent="0.25">
      <c r="B38" t="s">
        <v>21</v>
      </c>
      <c r="C38" s="1">
        <f>[3]Production!$B$11</f>
        <v>-391917</v>
      </c>
      <c r="D38" s="1">
        <f>[3]Production!$C$11</f>
        <v>-386468</v>
      </c>
      <c r="E38" s="1">
        <f>[3]Production!$D$11</f>
        <v>-466314</v>
      </c>
      <c r="F38" s="1">
        <f>[3]Production!$E$11</f>
        <v>-590423</v>
      </c>
      <c r="G38" s="1">
        <f>[3]Production!$F$11</f>
        <v>-1835122</v>
      </c>
    </row>
    <row r="39" spans="1:7" x14ac:dyDescent="0.25">
      <c r="A39" t="s">
        <v>18</v>
      </c>
      <c r="C39" s="1">
        <f>SUM(C36:C38)</f>
        <v>-178011</v>
      </c>
      <c r="D39" s="1">
        <f>SUM(D36:D38)</f>
        <v>44680</v>
      </c>
      <c r="E39" s="1">
        <f>SUM(E36:E38)</f>
        <v>-53867</v>
      </c>
      <c r="F39" s="1">
        <f>SUM(F36:F38)</f>
        <v>3647</v>
      </c>
      <c r="G39" s="1">
        <f>SUM(G36:G38)</f>
        <v>-183551</v>
      </c>
    </row>
  </sheetData>
  <dataConsolidate leftLabels="1" topLabels="1" link="1">
    <dataRefs count="3">
      <dataRef ref="A1:F11" sheet="Comptabilité" r:id="rId1"/>
      <dataRef ref="A1:F11" sheet="Marketing" r:id="rId2"/>
      <dataRef ref="A1:F11" sheet="Production" r:id="rId3"/>
    </dataRefs>
  </dataConsolid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C95EA1F5-E2C6-449A-ADD0-D81CFC8C5031}"/>
</file>

<file path=customXml/itemProps2.xml><?xml version="1.0" encoding="utf-8"?>
<ds:datastoreItem xmlns:ds="http://schemas.openxmlformats.org/officeDocument/2006/customXml" ds:itemID="{2847F7B2-D427-4A77-A18A-390A0482E94F}"/>
</file>

<file path=customXml/itemProps3.xml><?xml version="1.0" encoding="utf-8"?>
<ds:datastoreItem xmlns:ds="http://schemas.openxmlformats.org/officeDocument/2006/customXml" ds:itemID="{0BD0EA47-D115-4806-9A59-5D73F12C5D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FNB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Nathalie Bourbeau</cp:lastModifiedBy>
  <dcterms:created xsi:type="dcterms:W3CDTF">2015-08-19T15:20:56Z</dcterms:created>
  <dcterms:modified xsi:type="dcterms:W3CDTF">2015-08-19T15:22:17Z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